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lanning Documents\Forms\BP\2021 LUB AMENDEMENT DOCUMENTS\"/>
    </mc:Choice>
  </mc:AlternateContent>
  <xr:revisionPtr revIDLastSave="0" documentId="13_ncr:1_{15FF6207-42C8-4608-A2F7-B7C757CB1AE4}" xr6:coauthVersionLast="47" xr6:coauthVersionMax="47" xr10:uidLastSave="{00000000-0000-0000-0000-000000000000}"/>
  <bookViews>
    <workbookView xWindow="1170" yWindow="1170" windowWidth="15765" windowHeight="11385" xr2:uid="{2135D313-A7F3-4554-A99F-13FE2BA4B256}"/>
  </bookViews>
  <sheets>
    <sheet name="blank" sheetId="3" r:id="rId1"/>
    <sheet name="metric sample" sheetId="2" r:id="rId2"/>
    <sheet name="feet sampl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3" l="1"/>
  <c r="G19" i="3"/>
  <c r="N11" i="3"/>
  <c r="Q11" i="3" s="1"/>
  <c r="E11" i="3"/>
  <c r="H11" i="3" s="1"/>
  <c r="N10" i="3"/>
  <c r="Q10" i="3" s="1"/>
  <c r="E10" i="3"/>
  <c r="H10" i="3" s="1"/>
  <c r="N9" i="3"/>
  <c r="Q9" i="3" s="1"/>
  <c r="E9" i="3"/>
  <c r="H9" i="3" s="1"/>
  <c r="N8" i="3"/>
  <c r="Q8" i="3" s="1"/>
  <c r="E8" i="3"/>
  <c r="H8" i="3" s="1"/>
  <c r="N7" i="3"/>
  <c r="Q7" i="3" s="1"/>
  <c r="E7" i="3"/>
  <c r="H7" i="3" s="1"/>
  <c r="N6" i="3"/>
  <c r="Q6" i="3" s="1"/>
  <c r="E6" i="3"/>
  <c r="H6" i="3" s="1"/>
  <c r="N5" i="3"/>
  <c r="Q5" i="3" s="1"/>
  <c r="E5" i="3"/>
  <c r="H5" i="3" s="1"/>
  <c r="N4" i="3"/>
  <c r="Q4" i="3" s="1"/>
  <c r="E4" i="3"/>
  <c r="H4" i="3" s="1"/>
  <c r="N7" i="2"/>
  <c r="Q7" i="2" s="1"/>
  <c r="P19" i="2"/>
  <c r="G19" i="2"/>
  <c r="N11" i="2"/>
  <c r="Q11" i="2" s="1"/>
  <c r="E11" i="2"/>
  <c r="H11" i="2" s="1"/>
  <c r="N10" i="2"/>
  <c r="Q10" i="2" s="1"/>
  <c r="E10" i="2"/>
  <c r="H10" i="2" s="1"/>
  <c r="N9" i="2"/>
  <c r="Q9" i="2" s="1"/>
  <c r="E9" i="2"/>
  <c r="H9" i="2" s="1"/>
  <c r="N8" i="2"/>
  <c r="Q8" i="2" s="1"/>
  <c r="E8" i="2"/>
  <c r="H8" i="2" s="1"/>
  <c r="E7" i="2"/>
  <c r="H7" i="2" s="1"/>
  <c r="N6" i="2"/>
  <c r="Q6" i="2" s="1"/>
  <c r="E6" i="2"/>
  <c r="H6" i="2" s="1"/>
  <c r="N5" i="2"/>
  <c r="Q5" i="2" s="1"/>
  <c r="E5" i="2"/>
  <c r="H5" i="2" s="1"/>
  <c r="N4" i="2"/>
  <c r="Q4" i="2" s="1"/>
  <c r="E4" i="2"/>
  <c r="H4" i="2" s="1"/>
  <c r="P19" i="1"/>
  <c r="G19" i="1"/>
  <c r="Q19" i="3" l="1"/>
  <c r="R18" i="3" s="1"/>
  <c r="E24" i="3" s="1"/>
  <c r="H19" i="3"/>
  <c r="I18" i="3" s="1"/>
  <c r="E23" i="3" s="1"/>
  <c r="H19" i="2"/>
  <c r="I18" i="2" s="1"/>
  <c r="E23" i="2" s="1"/>
  <c r="Q19" i="2"/>
  <c r="R18" i="2" s="1"/>
  <c r="E24" i="2" s="1"/>
  <c r="N11" i="1"/>
  <c r="Q11" i="1" s="1"/>
  <c r="N10" i="1"/>
  <c r="Q10" i="1" s="1"/>
  <c r="N9" i="1"/>
  <c r="Q9" i="1" s="1"/>
  <c r="N8" i="1"/>
  <c r="Q8" i="1" s="1"/>
  <c r="N6" i="1"/>
  <c r="Q6" i="1" s="1"/>
  <c r="N5" i="1"/>
  <c r="Q5" i="1" s="1"/>
  <c r="N4" i="1"/>
  <c r="Q4" i="1" s="1"/>
  <c r="N7" i="1"/>
  <c r="Q7" i="1" s="1"/>
  <c r="E9" i="1"/>
  <c r="H9" i="1" s="1"/>
  <c r="E8" i="1"/>
  <c r="H8" i="1" s="1"/>
  <c r="E10" i="1"/>
  <c r="H10" i="1" s="1"/>
  <c r="E7" i="1"/>
  <c r="H7" i="1" s="1"/>
  <c r="E6" i="1"/>
  <c r="H6" i="1" s="1"/>
  <c r="E5" i="1"/>
  <c r="H5" i="1" s="1"/>
  <c r="E4" i="1"/>
  <c r="H4" i="1" s="1"/>
  <c r="E11" i="1"/>
  <c r="H11" i="1" s="1"/>
  <c r="Q19" i="1" l="1"/>
  <c r="R18" i="1" s="1"/>
  <c r="E24" i="1" s="1"/>
  <c r="G24" i="1" s="1"/>
  <c r="H19" i="1"/>
  <c r="I18" i="1" s="1"/>
  <c r="E23" i="1" s="1"/>
  <c r="G23" i="1" s="1"/>
</calcChain>
</file>

<file path=xl/sharedStrings.xml><?xml version="1.0" encoding="utf-8"?>
<sst xmlns="http://schemas.openxmlformats.org/spreadsheetml/2006/main" count="188" uniqueCount="30">
  <si>
    <t>A - B</t>
  </si>
  <si>
    <t>B - C</t>
  </si>
  <si>
    <t>C - D</t>
  </si>
  <si>
    <t>D - E</t>
  </si>
  <si>
    <t>E - F</t>
  </si>
  <si>
    <t>F -G</t>
  </si>
  <si>
    <t>G - H</t>
  </si>
  <si>
    <t>H - I</t>
  </si>
  <si>
    <t>I -J</t>
  </si>
  <si>
    <t>J - K</t>
  </si>
  <si>
    <t>K - L</t>
  </si>
  <si>
    <t>L - M</t>
  </si>
  <si>
    <t>M - N</t>
  </si>
  <si>
    <t>N - O</t>
  </si>
  <si>
    <t>O - P</t>
  </si>
  <si>
    <t>X</t>
  </si>
  <si>
    <t>GRADE</t>
  </si>
  <si>
    <t xml:space="preserve"> AVERAGE /2</t>
  </si>
  <si>
    <t>LENGTH</t>
  </si>
  <si>
    <t>TOTAL</t>
  </si>
  <si>
    <t>NATURAL GRADE</t>
  </si>
  <si>
    <t>FINISHED GRADE</t>
  </si>
  <si>
    <t>LOWEST AVERAGE GRADE IS THE LOWEST BETWEEN:</t>
  </si>
  <si>
    <t>AVERAGE NATURAL GRADE</t>
  </si>
  <si>
    <t>AVERAGE FINISHED GRADE</t>
  </si>
  <si>
    <t>AV NAT GRADE</t>
  </si>
  <si>
    <t>AV FIN GRADE</t>
  </si>
  <si>
    <t>ft</t>
  </si>
  <si>
    <t>metres</t>
  </si>
  <si>
    <t>DELETE ANY 0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</si>
</sst>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0" xfId="0" applyFill="1" applyBorder="1"/>
    <xf numFmtId="0" fontId="0" fillId="0" borderId="3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2" fontId="0" fillId="2" borderId="8" xfId="0" applyNumberFormat="1" applyFill="1" applyBorder="1"/>
    <xf numFmtId="2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2" fontId="0" fillId="2" borderId="10" xfId="0" applyNumberFormat="1" applyFill="1" applyBorder="1"/>
    <xf numFmtId="2" fontId="0" fillId="2" borderId="10" xfId="0" applyNumberFormat="1" applyFill="1" applyBorder="1" applyAlignment="1">
      <alignment horizontal="center"/>
    </xf>
    <xf numFmtId="0" fontId="0" fillId="3" borderId="12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13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13" xfId="0" applyFill="1" applyBorder="1" applyAlignment="1">
      <alignment horizontal="left" vertical="center"/>
    </xf>
    <xf numFmtId="2" fontId="0" fillId="3" borderId="8" xfId="0" applyNumberFormat="1" applyFill="1" applyBorder="1"/>
    <xf numFmtId="2" fontId="0" fillId="3" borderId="8" xfId="0" applyNumberFormat="1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3" borderId="14" xfId="0" applyFill="1" applyBorder="1"/>
    <xf numFmtId="2" fontId="0" fillId="3" borderId="10" xfId="0" applyNumberFormat="1" applyFill="1" applyBorder="1"/>
    <xf numFmtId="2" fontId="0" fillId="3" borderId="10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left" vertic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/>
    <xf numFmtId="0" fontId="0" fillId="2" borderId="16" xfId="0" applyFill="1" applyBorder="1" applyAlignment="1">
      <alignment horizontal="left"/>
    </xf>
    <xf numFmtId="0" fontId="0" fillId="3" borderId="15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right"/>
    </xf>
    <xf numFmtId="2" fontId="0" fillId="3" borderId="16" xfId="0" applyNumberFormat="1" applyFill="1" applyBorder="1"/>
    <xf numFmtId="0" fontId="0" fillId="3" borderId="16" xfId="0" applyFill="1" applyBorder="1" applyAlignment="1">
      <alignment horizontal="left"/>
    </xf>
    <xf numFmtId="0" fontId="0" fillId="3" borderId="7" xfId="0" applyFill="1" applyBorder="1"/>
    <xf numFmtId="0" fontId="2" fillId="0" borderId="0" xfId="0" applyFont="1"/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2" borderId="17" xfId="0" applyFill="1" applyBorder="1"/>
    <xf numFmtId="0" fontId="0" fillId="2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right"/>
    </xf>
    <xf numFmtId="2" fontId="0" fillId="3" borderId="20" xfId="0" applyNumberFormat="1" applyFill="1" applyBorder="1"/>
    <xf numFmtId="0" fontId="0" fillId="3" borderId="20" xfId="0" applyFill="1" applyBorder="1" applyAlignment="1">
      <alignment horizontal="left"/>
    </xf>
    <xf numFmtId="0" fontId="0" fillId="3" borderId="21" xfId="0" applyFill="1" applyBorder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3" xfId="0" applyFill="1" applyBorder="1"/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5" xfId="0" applyNumberFormat="1" applyFill="1" applyBorder="1"/>
    <xf numFmtId="2" fontId="0" fillId="2" borderId="22" xfId="0" applyNumberFormat="1" applyFill="1" applyBorder="1"/>
    <xf numFmtId="0" fontId="0" fillId="2" borderId="23" xfId="0" applyFill="1" applyBorder="1"/>
    <xf numFmtId="0" fontId="0" fillId="2" borderId="24" xfId="0" applyFill="1" applyBorder="1" applyAlignment="1">
      <alignment horizontal="right"/>
    </xf>
    <xf numFmtId="2" fontId="0" fillId="2" borderId="25" xfId="0" applyNumberFormat="1" applyFill="1" applyBorder="1" applyAlignment="1">
      <alignment horizontal="center" vertical="center"/>
    </xf>
    <xf numFmtId="2" fontId="0" fillId="2" borderId="26" xfId="0" applyNumberFormat="1" applyFill="1" applyBorder="1" applyAlignment="1">
      <alignment horizontal="center" vertical="center"/>
    </xf>
    <xf numFmtId="2" fontId="0" fillId="3" borderId="15" xfId="0" applyNumberFormat="1" applyFill="1" applyBorder="1"/>
    <xf numFmtId="2" fontId="0" fillId="3" borderId="22" xfId="0" applyNumberFormat="1" applyFill="1" applyBorder="1"/>
    <xf numFmtId="0" fontId="0" fillId="3" borderId="23" xfId="0" applyFill="1" applyBorder="1"/>
    <xf numFmtId="0" fontId="0" fillId="3" borderId="24" xfId="0" applyFill="1" applyBorder="1" applyAlignment="1">
      <alignment horizontal="right"/>
    </xf>
    <xf numFmtId="2" fontId="0" fillId="3" borderId="25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5BC1-F4D2-42ED-AC15-0E0CC361A2C4}">
  <dimension ref="B1:V24"/>
  <sheetViews>
    <sheetView tabSelected="1" workbookViewId="0">
      <selection activeCell="T20" sqref="T20"/>
    </sheetView>
  </sheetViews>
  <sheetFormatPr defaultRowHeight="15" x14ac:dyDescent="0.25"/>
  <cols>
    <col min="1" max="1" width="5.42578125" customWidth="1"/>
    <col min="2" max="2" width="7.5703125" customWidth="1"/>
    <col min="3" max="4" width="9" customWidth="1"/>
    <col min="5" max="5" width="12" bestFit="1" customWidth="1"/>
    <col min="6" max="6" width="5.42578125" style="1" customWidth="1"/>
    <col min="7" max="8" width="7.85546875" customWidth="1"/>
    <col min="9" max="9" width="15" customWidth="1"/>
    <col min="10" max="10" width="7.28515625" customWidth="1"/>
    <col min="11" max="11" width="10.5703125" customWidth="1"/>
    <col min="12" max="13" width="9" customWidth="1"/>
    <col min="14" max="14" width="12" bestFit="1" customWidth="1"/>
    <col min="15" max="15" width="5.42578125" style="1" customWidth="1"/>
    <col min="16" max="17" width="7.85546875" customWidth="1"/>
    <col min="18" max="23" width="15" customWidth="1"/>
  </cols>
  <sheetData>
    <row r="1" spans="2:22" s="70" customFormat="1" ht="15.75" thickBot="1" x14ac:dyDescent="0.3">
      <c r="B1" s="69" t="s">
        <v>20</v>
      </c>
      <c r="F1" s="71"/>
      <c r="K1" s="69" t="s">
        <v>21</v>
      </c>
      <c r="O1" s="71"/>
      <c r="S1" s="72"/>
      <c r="T1" s="72"/>
      <c r="U1" s="6"/>
      <c r="V1" s="6"/>
    </row>
    <row r="2" spans="2:22" x14ac:dyDescent="0.25">
      <c r="B2" s="42"/>
      <c r="C2" s="14"/>
      <c r="D2" s="14"/>
      <c r="E2" s="14"/>
      <c r="F2" s="15"/>
      <c r="G2" s="14"/>
      <c r="H2" s="14"/>
      <c r="I2" s="16"/>
      <c r="K2" s="26"/>
      <c r="L2" s="27"/>
      <c r="M2" s="27"/>
      <c r="N2" s="27"/>
      <c r="O2" s="28"/>
      <c r="P2" s="27"/>
      <c r="Q2" s="27"/>
      <c r="R2" s="29"/>
      <c r="U2" s="2"/>
      <c r="V2" s="2"/>
    </row>
    <row r="3" spans="2:22" x14ac:dyDescent="0.25">
      <c r="B3" s="43"/>
      <c r="C3" s="73" t="s">
        <v>16</v>
      </c>
      <c r="D3" s="73"/>
      <c r="E3" s="18" t="s">
        <v>17</v>
      </c>
      <c r="F3" s="19"/>
      <c r="G3" s="18" t="s">
        <v>18</v>
      </c>
      <c r="H3" s="18" t="s">
        <v>19</v>
      </c>
      <c r="I3" s="20"/>
      <c r="K3" s="30"/>
      <c r="L3" s="74" t="s">
        <v>16</v>
      </c>
      <c r="M3" s="74"/>
      <c r="N3" s="31" t="s">
        <v>17</v>
      </c>
      <c r="O3" s="32"/>
      <c r="P3" s="31" t="s">
        <v>18</v>
      </c>
      <c r="Q3" s="31" t="s">
        <v>19</v>
      </c>
      <c r="R3" s="33"/>
    </row>
    <row r="4" spans="2:22" x14ac:dyDescent="0.25">
      <c r="B4" s="44" t="s">
        <v>0</v>
      </c>
      <c r="C4" s="21"/>
      <c r="D4" s="21"/>
      <c r="E4" s="21">
        <f t="shared" ref="E4:E11" si="0">(C4+D4)/2</f>
        <v>0</v>
      </c>
      <c r="F4" s="22" t="s">
        <v>15</v>
      </c>
      <c r="G4" s="21"/>
      <c r="H4" s="21">
        <f t="shared" ref="H4:H11" si="1">E4*G4</f>
        <v>0</v>
      </c>
      <c r="I4" s="20"/>
      <c r="K4" s="34" t="s">
        <v>0</v>
      </c>
      <c r="L4" s="35"/>
      <c r="M4" s="35"/>
      <c r="N4" s="35">
        <f t="shared" ref="N4:N11" si="2">(L4+M4)/2</f>
        <v>0</v>
      </c>
      <c r="O4" s="36" t="s">
        <v>15</v>
      </c>
      <c r="P4" s="35"/>
      <c r="Q4" s="35">
        <f>N4*P4</f>
        <v>0</v>
      </c>
      <c r="R4" s="33"/>
    </row>
    <row r="5" spans="2:22" x14ac:dyDescent="0.25">
      <c r="B5" s="45" t="s">
        <v>1</v>
      </c>
      <c r="C5" s="21"/>
      <c r="D5" s="21"/>
      <c r="E5" s="21">
        <f t="shared" si="0"/>
        <v>0</v>
      </c>
      <c r="F5" s="22" t="s">
        <v>15</v>
      </c>
      <c r="G5" s="21"/>
      <c r="H5" s="21">
        <f t="shared" si="1"/>
        <v>0</v>
      </c>
      <c r="I5" s="20"/>
      <c r="K5" s="37" t="s">
        <v>1</v>
      </c>
      <c r="L5" s="35"/>
      <c r="M5" s="35"/>
      <c r="N5" s="35">
        <f t="shared" si="2"/>
        <v>0</v>
      </c>
      <c r="O5" s="36" t="s">
        <v>15</v>
      </c>
      <c r="P5" s="35"/>
      <c r="Q5" s="35">
        <f t="shared" ref="Q5:Q11" si="3">N5*P5</f>
        <v>0</v>
      </c>
      <c r="R5" s="33"/>
    </row>
    <row r="6" spans="2:22" x14ac:dyDescent="0.25">
      <c r="B6" s="45" t="s">
        <v>2</v>
      </c>
      <c r="C6" s="21"/>
      <c r="D6" s="21"/>
      <c r="E6" s="21">
        <f t="shared" si="0"/>
        <v>0</v>
      </c>
      <c r="F6" s="22" t="s">
        <v>15</v>
      </c>
      <c r="G6" s="21"/>
      <c r="H6" s="21">
        <f t="shared" si="1"/>
        <v>0</v>
      </c>
      <c r="I6" s="20"/>
      <c r="K6" s="37" t="s">
        <v>2</v>
      </c>
      <c r="L6" s="35"/>
      <c r="M6" s="35"/>
      <c r="N6" s="35">
        <f t="shared" si="2"/>
        <v>0</v>
      </c>
      <c r="O6" s="36" t="s">
        <v>15</v>
      </c>
      <c r="P6" s="35"/>
      <c r="Q6" s="35">
        <f t="shared" si="3"/>
        <v>0</v>
      </c>
      <c r="R6" s="33"/>
    </row>
    <row r="7" spans="2:22" x14ac:dyDescent="0.25">
      <c r="B7" s="45" t="s">
        <v>3</v>
      </c>
      <c r="C7" s="21"/>
      <c r="D7" s="21"/>
      <c r="E7" s="21">
        <f t="shared" si="0"/>
        <v>0</v>
      </c>
      <c r="F7" s="22" t="s">
        <v>15</v>
      </c>
      <c r="G7" s="21"/>
      <c r="H7" s="21">
        <f t="shared" si="1"/>
        <v>0</v>
      </c>
      <c r="I7" s="20"/>
      <c r="K7" s="37" t="s">
        <v>3</v>
      </c>
      <c r="L7" s="35"/>
      <c r="M7" s="35"/>
      <c r="N7" s="35">
        <f t="shared" si="2"/>
        <v>0</v>
      </c>
      <c r="O7" s="36" t="s">
        <v>15</v>
      </c>
      <c r="P7" s="35"/>
      <c r="Q7" s="35">
        <f t="shared" si="3"/>
        <v>0</v>
      </c>
      <c r="R7" s="33"/>
    </row>
    <row r="8" spans="2:22" x14ac:dyDescent="0.25">
      <c r="B8" s="45" t="s">
        <v>4</v>
      </c>
      <c r="C8" s="21"/>
      <c r="D8" s="21"/>
      <c r="E8" s="21">
        <f t="shared" si="0"/>
        <v>0</v>
      </c>
      <c r="F8" s="22" t="s">
        <v>15</v>
      </c>
      <c r="G8" s="21"/>
      <c r="H8" s="21">
        <f t="shared" si="1"/>
        <v>0</v>
      </c>
      <c r="I8" s="20"/>
      <c r="K8" s="37" t="s">
        <v>4</v>
      </c>
      <c r="L8" s="35"/>
      <c r="M8" s="35"/>
      <c r="N8" s="35">
        <f t="shared" si="2"/>
        <v>0</v>
      </c>
      <c r="O8" s="36" t="s">
        <v>15</v>
      </c>
      <c r="P8" s="35"/>
      <c r="Q8" s="35">
        <f t="shared" si="3"/>
        <v>0</v>
      </c>
      <c r="R8" s="33"/>
    </row>
    <row r="9" spans="2:22" x14ac:dyDescent="0.25">
      <c r="B9" s="45" t="s">
        <v>5</v>
      </c>
      <c r="C9" s="21"/>
      <c r="D9" s="21"/>
      <c r="E9" s="21">
        <f t="shared" si="0"/>
        <v>0</v>
      </c>
      <c r="F9" s="22" t="s">
        <v>15</v>
      </c>
      <c r="G9" s="21"/>
      <c r="H9" s="21">
        <f t="shared" si="1"/>
        <v>0</v>
      </c>
      <c r="I9" s="20"/>
      <c r="K9" s="37" t="s">
        <v>5</v>
      </c>
      <c r="L9" s="35"/>
      <c r="M9" s="35"/>
      <c r="N9" s="35">
        <f t="shared" si="2"/>
        <v>0</v>
      </c>
      <c r="O9" s="36" t="s">
        <v>15</v>
      </c>
      <c r="P9" s="35"/>
      <c r="Q9" s="35">
        <f t="shared" si="3"/>
        <v>0</v>
      </c>
      <c r="R9" s="33"/>
    </row>
    <row r="10" spans="2:22" x14ac:dyDescent="0.25">
      <c r="B10" s="45" t="s">
        <v>6</v>
      </c>
      <c r="C10" s="21"/>
      <c r="D10" s="21"/>
      <c r="E10" s="21">
        <f t="shared" si="0"/>
        <v>0</v>
      </c>
      <c r="F10" s="22" t="s">
        <v>15</v>
      </c>
      <c r="G10" s="21"/>
      <c r="H10" s="21">
        <f t="shared" si="1"/>
        <v>0</v>
      </c>
      <c r="I10" s="20"/>
      <c r="K10" s="37" t="s">
        <v>6</v>
      </c>
      <c r="L10" s="35"/>
      <c r="M10" s="35"/>
      <c r="N10" s="35">
        <f t="shared" si="2"/>
        <v>0</v>
      </c>
      <c r="O10" s="36" t="s">
        <v>15</v>
      </c>
      <c r="P10" s="35"/>
      <c r="Q10" s="35">
        <f t="shared" si="3"/>
        <v>0</v>
      </c>
      <c r="R10" s="33"/>
    </row>
    <row r="11" spans="2:22" x14ac:dyDescent="0.25">
      <c r="B11" s="45" t="s">
        <v>7</v>
      </c>
      <c r="C11" s="21"/>
      <c r="D11" s="21"/>
      <c r="E11" s="21">
        <f t="shared" si="0"/>
        <v>0</v>
      </c>
      <c r="F11" s="22" t="s">
        <v>15</v>
      </c>
      <c r="G11" s="21"/>
      <c r="H11" s="21">
        <f t="shared" si="1"/>
        <v>0</v>
      </c>
      <c r="I11" s="20"/>
      <c r="K11" s="37" t="s">
        <v>7</v>
      </c>
      <c r="L11" s="35"/>
      <c r="M11" s="35"/>
      <c r="N11" s="35">
        <f t="shared" si="2"/>
        <v>0</v>
      </c>
      <c r="O11" s="36" t="s">
        <v>15</v>
      </c>
      <c r="P11" s="35"/>
      <c r="Q11" s="35">
        <f t="shared" si="3"/>
        <v>0</v>
      </c>
      <c r="R11" s="33"/>
    </row>
    <row r="12" spans="2:22" x14ac:dyDescent="0.25">
      <c r="B12" s="45" t="s">
        <v>8</v>
      </c>
      <c r="C12" s="21"/>
      <c r="D12" s="21"/>
      <c r="E12" s="21"/>
      <c r="F12" s="22"/>
      <c r="G12" s="21"/>
      <c r="H12" s="21"/>
      <c r="I12" s="20"/>
      <c r="K12" s="37" t="s">
        <v>8</v>
      </c>
      <c r="L12" s="35"/>
      <c r="M12" s="35"/>
      <c r="N12" s="35"/>
      <c r="O12" s="36"/>
      <c r="P12" s="35"/>
      <c r="Q12" s="35"/>
      <c r="R12" s="33"/>
    </row>
    <row r="13" spans="2:22" x14ac:dyDescent="0.25">
      <c r="B13" s="45" t="s">
        <v>9</v>
      </c>
      <c r="C13" s="21"/>
      <c r="D13" s="21"/>
      <c r="E13" s="21"/>
      <c r="F13" s="22"/>
      <c r="G13" s="21"/>
      <c r="H13" s="21"/>
      <c r="I13" s="20"/>
      <c r="K13" s="37" t="s">
        <v>9</v>
      </c>
      <c r="L13" s="35"/>
      <c r="M13" s="35"/>
      <c r="N13" s="35"/>
      <c r="O13" s="36"/>
      <c r="P13" s="35"/>
      <c r="Q13" s="35"/>
      <c r="R13" s="33"/>
    </row>
    <row r="14" spans="2:22" x14ac:dyDescent="0.25">
      <c r="B14" s="45" t="s">
        <v>10</v>
      </c>
      <c r="C14" s="21"/>
      <c r="D14" s="21"/>
      <c r="E14" s="21"/>
      <c r="F14" s="22"/>
      <c r="G14" s="21"/>
      <c r="H14" s="21"/>
      <c r="I14" s="20"/>
      <c r="K14" s="37" t="s">
        <v>10</v>
      </c>
      <c r="L14" s="35"/>
      <c r="M14" s="35"/>
      <c r="N14" s="35"/>
      <c r="O14" s="36"/>
      <c r="P14" s="35"/>
      <c r="Q14" s="35"/>
      <c r="R14" s="33"/>
    </row>
    <row r="15" spans="2:22" x14ac:dyDescent="0.25">
      <c r="B15" s="45" t="s">
        <v>11</v>
      </c>
      <c r="C15" s="21"/>
      <c r="D15" s="21"/>
      <c r="E15" s="21"/>
      <c r="F15" s="22"/>
      <c r="G15" s="21"/>
      <c r="H15" s="21"/>
      <c r="I15" s="20"/>
      <c r="K15" s="37" t="s">
        <v>11</v>
      </c>
      <c r="L15" s="35"/>
      <c r="M15" s="35"/>
      <c r="N15" s="35"/>
      <c r="O15" s="36"/>
      <c r="P15" s="35"/>
      <c r="Q15" s="35"/>
      <c r="R15" s="33"/>
    </row>
    <row r="16" spans="2:22" ht="15.75" thickBot="1" x14ac:dyDescent="0.3">
      <c r="B16" s="45" t="s">
        <v>12</v>
      </c>
      <c r="C16" s="21"/>
      <c r="D16" s="21"/>
      <c r="E16" s="21"/>
      <c r="F16" s="22"/>
      <c r="G16" s="21"/>
      <c r="H16" s="21"/>
      <c r="I16" s="82"/>
      <c r="K16" s="37" t="s">
        <v>12</v>
      </c>
      <c r="L16" s="35"/>
      <c r="M16" s="35"/>
      <c r="N16" s="35"/>
      <c r="O16" s="36"/>
      <c r="P16" s="35"/>
      <c r="Q16" s="35"/>
      <c r="R16" s="88"/>
    </row>
    <row r="17" spans="2:18" x14ac:dyDescent="0.25">
      <c r="B17" s="45"/>
      <c r="C17" s="21"/>
      <c r="D17" s="21"/>
      <c r="E17" s="21"/>
      <c r="F17" s="22"/>
      <c r="G17" s="21"/>
      <c r="H17" s="80"/>
      <c r="I17" s="83" t="s">
        <v>25</v>
      </c>
      <c r="K17" s="37"/>
      <c r="L17" s="35"/>
      <c r="M17" s="35"/>
      <c r="N17" s="35"/>
      <c r="O17" s="36"/>
      <c r="P17" s="35"/>
      <c r="Q17" s="86"/>
      <c r="R17" s="89" t="s">
        <v>26</v>
      </c>
    </row>
    <row r="18" spans="2:18" x14ac:dyDescent="0.25">
      <c r="B18" s="45"/>
      <c r="C18" s="21"/>
      <c r="D18" s="21"/>
      <c r="E18" s="21"/>
      <c r="F18" s="22"/>
      <c r="G18" s="21"/>
      <c r="H18" s="80"/>
      <c r="I18" s="84" t="e">
        <f>H19/G19</f>
        <v>#DIV/0!</v>
      </c>
      <c r="K18" s="37"/>
      <c r="L18" s="35"/>
      <c r="M18" s="35"/>
      <c r="N18" s="35"/>
      <c r="O18" s="36"/>
      <c r="P18" s="35"/>
      <c r="Q18" s="86"/>
      <c r="R18" s="90" t="e">
        <f>Q19/P19</f>
        <v>#DIV/0!</v>
      </c>
    </row>
    <row r="19" spans="2:18" x14ac:dyDescent="0.25">
      <c r="B19" s="45"/>
      <c r="C19" s="21"/>
      <c r="D19" s="21"/>
      <c r="E19" s="21"/>
      <c r="F19" s="22"/>
      <c r="G19" s="21">
        <f>SUM(G4:G18)</f>
        <v>0</v>
      </c>
      <c r="H19" s="80">
        <f>SUM(H4:H18)</f>
        <v>0</v>
      </c>
      <c r="I19" s="84"/>
      <c r="K19" s="37"/>
      <c r="L19" s="35"/>
      <c r="M19" s="35"/>
      <c r="N19" s="35"/>
      <c r="O19" s="36"/>
      <c r="P19" s="35">
        <f>SUM(P4:P18)</f>
        <v>0</v>
      </c>
      <c r="Q19" s="86">
        <f>SUM(Q4:Q18)</f>
        <v>0</v>
      </c>
      <c r="R19" s="90"/>
    </row>
    <row r="20" spans="2:18" ht="15.75" thickBot="1" x14ac:dyDescent="0.3">
      <c r="B20" s="46"/>
      <c r="C20" s="24"/>
      <c r="D20" s="24"/>
      <c r="E20" s="24"/>
      <c r="F20" s="25"/>
      <c r="G20" s="24"/>
      <c r="H20" s="81"/>
      <c r="I20" s="85"/>
      <c r="K20" s="39"/>
      <c r="L20" s="40"/>
      <c r="M20" s="40"/>
      <c r="N20" s="40"/>
      <c r="O20" s="41"/>
      <c r="P20" s="40"/>
      <c r="Q20" s="87"/>
      <c r="R20" s="91"/>
    </row>
    <row r="21" spans="2:18" ht="15.75" x14ac:dyDescent="0.25">
      <c r="B21" s="58" t="s">
        <v>29</v>
      </c>
    </row>
    <row r="22" spans="2:18" x14ac:dyDescent="0.25">
      <c r="B22" t="s">
        <v>22</v>
      </c>
    </row>
    <row r="23" spans="2:18" x14ac:dyDescent="0.25">
      <c r="B23" s="47"/>
      <c r="C23" s="48"/>
      <c r="D23" s="49" t="s">
        <v>23</v>
      </c>
      <c r="E23" s="50" t="e">
        <f>I18</f>
        <v>#DIV/0!</v>
      </c>
      <c r="F23" s="51" t="s">
        <v>28</v>
      </c>
      <c r="G23" s="17"/>
    </row>
    <row r="24" spans="2:18" x14ac:dyDescent="0.25">
      <c r="B24" s="52"/>
      <c r="C24" s="53"/>
      <c r="D24" s="54" t="s">
        <v>24</v>
      </c>
      <c r="E24" s="55" t="e">
        <f>R18</f>
        <v>#DIV/0!</v>
      </c>
      <c r="F24" s="56" t="s">
        <v>28</v>
      </c>
      <c r="G24" s="57"/>
    </row>
  </sheetData>
  <mergeCells count="4">
    <mergeCell ref="C3:D3"/>
    <mergeCell ref="L3:M3"/>
    <mergeCell ref="I18:I20"/>
    <mergeCell ref="R18:R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9706-F471-44A5-9D5D-AF104BF23FD5}">
  <dimension ref="B1:V24"/>
  <sheetViews>
    <sheetView topLeftCell="A7" workbookViewId="0">
      <selection activeCell="C30" sqref="C30"/>
    </sheetView>
  </sheetViews>
  <sheetFormatPr defaultRowHeight="15" x14ac:dyDescent="0.25"/>
  <cols>
    <col min="1" max="1" width="5.42578125" customWidth="1"/>
    <col min="2" max="2" width="7.5703125" customWidth="1"/>
    <col min="3" max="4" width="9" customWidth="1"/>
    <col min="5" max="5" width="12" bestFit="1" customWidth="1"/>
    <col min="6" max="6" width="5.42578125" style="1" customWidth="1"/>
    <col min="7" max="8" width="7.85546875" customWidth="1"/>
    <col min="9" max="9" width="15" customWidth="1"/>
    <col min="10" max="10" width="7.28515625" customWidth="1"/>
    <col min="11" max="11" width="10.5703125" customWidth="1"/>
    <col min="12" max="13" width="9" customWidth="1"/>
    <col min="14" max="14" width="12" bestFit="1" customWidth="1"/>
    <col min="15" max="15" width="5.42578125" style="1" customWidth="1"/>
    <col min="16" max="17" width="7.85546875" customWidth="1"/>
    <col min="18" max="23" width="15" customWidth="1"/>
  </cols>
  <sheetData>
    <row r="1" spans="2:22" ht="15.75" thickBot="1" x14ac:dyDescent="0.3">
      <c r="B1" s="8" t="s">
        <v>20</v>
      </c>
      <c r="C1" s="9"/>
      <c r="D1" s="9"/>
      <c r="E1" s="9"/>
      <c r="F1" s="10"/>
      <c r="G1" s="9"/>
      <c r="H1" s="9"/>
      <c r="I1" s="9"/>
      <c r="K1" s="11" t="s">
        <v>21</v>
      </c>
      <c r="L1" s="12"/>
      <c r="M1" s="12"/>
      <c r="N1" s="12"/>
      <c r="O1" s="13"/>
      <c r="P1" s="12"/>
      <c r="Q1" s="12"/>
      <c r="R1" s="12"/>
      <c r="S1" s="3"/>
      <c r="T1" s="3"/>
      <c r="U1" s="2"/>
      <c r="V1" s="2"/>
    </row>
    <row r="2" spans="2:22" x14ac:dyDescent="0.25">
      <c r="B2" s="42"/>
      <c r="C2" s="14"/>
      <c r="D2" s="14"/>
      <c r="E2" s="14"/>
      <c r="F2" s="15"/>
      <c r="G2" s="14"/>
      <c r="H2" s="14"/>
      <c r="I2" s="16"/>
      <c r="K2" s="26"/>
      <c r="L2" s="27"/>
      <c r="M2" s="27"/>
      <c r="N2" s="27"/>
      <c r="O2" s="28"/>
      <c r="P2" s="27"/>
      <c r="Q2" s="27"/>
      <c r="R2" s="29"/>
      <c r="U2" s="2"/>
      <c r="V2" s="2"/>
    </row>
    <row r="3" spans="2:22" x14ac:dyDescent="0.25">
      <c r="B3" s="43"/>
      <c r="C3" s="73" t="s">
        <v>16</v>
      </c>
      <c r="D3" s="73"/>
      <c r="E3" s="18" t="s">
        <v>17</v>
      </c>
      <c r="F3" s="19"/>
      <c r="G3" s="18" t="s">
        <v>18</v>
      </c>
      <c r="H3" s="18" t="s">
        <v>19</v>
      </c>
      <c r="I3" s="20"/>
      <c r="K3" s="30"/>
      <c r="L3" s="74" t="s">
        <v>16</v>
      </c>
      <c r="M3" s="74"/>
      <c r="N3" s="31" t="s">
        <v>17</v>
      </c>
      <c r="O3" s="32"/>
      <c r="P3" s="31" t="s">
        <v>18</v>
      </c>
      <c r="Q3" s="31" t="s">
        <v>19</v>
      </c>
      <c r="R3" s="33"/>
    </row>
    <row r="4" spans="2:22" x14ac:dyDescent="0.25">
      <c r="B4" s="44" t="s">
        <v>0</v>
      </c>
      <c r="C4" s="21">
        <v>32.22</v>
      </c>
      <c r="D4" s="21">
        <v>32.520000000000003</v>
      </c>
      <c r="E4" s="21">
        <f t="shared" ref="E4:E11" si="0">(C4+D4)/2</f>
        <v>32.370000000000005</v>
      </c>
      <c r="F4" s="22" t="s">
        <v>15</v>
      </c>
      <c r="G4" s="21">
        <v>6.1</v>
      </c>
      <c r="H4" s="21">
        <f t="shared" ref="H4:H11" si="1">E4*G4</f>
        <v>197.45700000000002</v>
      </c>
      <c r="I4" s="20"/>
      <c r="K4" s="34" t="s">
        <v>0</v>
      </c>
      <c r="L4" s="35">
        <v>32.19</v>
      </c>
      <c r="M4" s="35">
        <v>32.4</v>
      </c>
      <c r="N4" s="35">
        <f t="shared" ref="N4:N11" si="2">(L4+M4)/2</f>
        <v>32.295000000000002</v>
      </c>
      <c r="O4" s="36" t="s">
        <v>15</v>
      </c>
      <c r="P4" s="35">
        <v>6.1</v>
      </c>
      <c r="Q4" s="35">
        <f>N4*P4</f>
        <v>196.99950000000001</v>
      </c>
      <c r="R4" s="33"/>
    </row>
    <row r="5" spans="2:22" x14ac:dyDescent="0.25">
      <c r="B5" s="45" t="s">
        <v>1</v>
      </c>
      <c r="C5" s="21">
        <v>32.520000000000003</v>
      </c>
      <c r="D5" s="21">
        <v>33.07</v>
      </c>
      <c r="E5" s="21">
        <f t="shared" si="0"/>
        <v>32.795000000000002</v>
      </c>
      <c r="F5" s="22" t="s">
        <v>15</v>
      </c>
      <c r="G5" s="21">
        <v>4.97</v>
      </c>
      <c r="H5" s="21">
        <f t="shared" si="1"/>
        <v>162.99115</v>
      </c>
      <c r="I5" s="20"/>
      <c r="K5" s="37" t="s">
        <v>1</v>
      </c>
      <c r="L5" s="35">
        <v>32.4</v>
      </c>
      <c r="M5" s="35">
        <v>32.31</v>
      </c>
      <c r="N5" s="35">
        <f t="shared" si="2"/>
        <v>32.355000000000004</v>
      </c>
      <c r="O5" s="36" t="s">
        <v>15</v>
      </c>
      <c r="P5" s="35">
        <v>4.97</v>
      </c>
      <c r="Q5" s="35">
        <f t="shared" ref="Q5:Q11" si="3">N5*P5</f>
        <v>160.80435</v>
      </c>
      <c r="R5" s="33"/>
    </row>
    <row r="6" spans="2:22" x14ac:dyDescent="0.25">
      <c r="B6" s="45" t="s">
        <v>2</v>
      </c>
      <c r="C6" s="21">
        <v>33.07</v>
      </c>
      <c r="D6" s="21">
        <v>33.01</v>
      </c>
      <c r="E6" s="21">
        <f t="shared" si="0"/>
        <v>33.04</v>
      </c>
      <c r="F6" s="22" t="s">
        <v>15</v>
      </c>
      <c r="G6" s="21">
        <v>2.35</v>
      </c>
      <c r="H6" s="21">
        <f t="shared" si="1"/>
        <v>77.644000000000005</v>
      </c>
      <c r="I6" s="20"/>
      <c r="K6" s="37" t="s">
        <v>2</v>
      </c>
      <c r="L6" s="35">
        <v>32.01</v>
      </c>
      <c r="M6" s="35">
        <v>30.02</v>
      </c>
      <c r="N6" s="35">
        <f t="shared" si="2"/>
        <v>31.015000000000001</v>
      </c>
      <c r="O6" s="36" t="s">
        <v>15</v>
      </c>
      <c r="P6" s="35">
        <v>2.35</v>
      </c>
      <c r="Q6" s="35">
        <f t="shared" si="3"/>
        <v>72.885249999999999</v>
      </c>
      <c r="R6" s="33"/>
    </row>
    <row r="7" spans="2:22" x14ac:dyDescent="0.25">
      <c r="B7" s="45" t="s">
        <v>3</v>
      </c>
      <c r="C7" s="21">
        <v>33.01</v>
      </c>
      <c r="D7" s="21">
        <v>32.979999999999997</v>
      </c>
      <c r="E7" s="21">
        <f t="shared" si="0"/>
        <v>32.994999999999997</v>
      </c>
      <c r="F7" s="22" t="s">
        <v>15</v>
      </c>
      <c r="G7" s="21">
        <v>1.52</v>
      </c>
      <c r="H7" s="21">
        <f t="shared" si="1"/>
        <v>50.1524</v>
      </c>
      <c r="I7" s="20"/>
      <c r="K7" s="37" t="s">
        <v>3</v>
      </c>
      <c r="L7" s="35">
        <v>30.02</v>
      </c>
      <c r="M7" s="35">
        <v>30.02</v>
      </c>
      <c r="N7" s="35">
        <f t="shared" si="2"/>
        <v>30.02</v>
      </c>
      <c r="O7" s="36" t="s">
        <v>15</v>
      </c>
      <c r="P7" s="35">
        <v>1.52</v>
      </c>
      <c r="Q7" s="35">
        <f t="shared" si="3"/>
        <v>45.630400000000002</v>
      </c>
      <c r="R7" s="33"/>
    </row>
    <row r="8" spans="2:22" x14ac:dyDescent="0.25">
      <c r="B8" s="45" t="s">
        <v>4</v>
      </c>
      <c r="C8" s="21">
        <v>32.979999999999997</v>
      </c>
      <c r="D8" s="21">
        <v>32.86</v>
      </c>
      <c r="E8" s="21">
        <f t="shared" si="0"/>
        <v>32.92</v>
      </c>
      <c r="F8" s="22" t="s">
        <v>15</v>
      </c>
      <c r="G8" s="21">
        <v>1.83</v>
      </c>
      <c r="H8" s="21">
        <f t="shared" si="1"/>
        <v>60.243600000000008</v>
      </c>
      <c r="I8" s="20"/>
      <c r="K8" s="37" t="s">
        <v>4</v>
      </c>
      <c r="L8" s="35">
        <v>32.61</v>
      </c>
      <c r="M8" s="35">
        <v>32.43</v>
      </c>
      <c r="N8" s="35">
        <f t="shared" si="2"/>
        <v>32.519999999999996</v>
      </c>
      <c r="O8" s="36" t="s">
        <v>15</v>
      </c>
      <c r="P8" s="35">
        <v>1.83</v>
      </c>
      <c r="Q8" s="35">
        <f t="shared" si="3"/>
        <v>59.511599999999994</v>
      </c>
      <c r="R8" s="33"/>
    </row>
    <row r="9" spans="2:22" x14ac:dyDescent="0.25">
      <c r="B9" s="45" t="s">
        <v>5</v>
      </c>
      <c r="C9" s="21">
        <v>32.86</v>
      </c>
      <c r="D9" s="21">
        <v>32.520000000000003</v>
      </c>
      <c r="E9" s="21">
        <f t="shared" si="0"/>
        <v>32.69</v>
      </c>
      <c r="F9" s="22" t="s">
        <v>15</v>
      </c>
      <c r="G9" s="21">
        <v>2.56</v>
      </c>
      <c r="H9" s="21">
        <f t="shared" si="1"/>
        <v>83.686399999999992</v>
      </c>
      <c r="I9" s="20"/>
      <c r="K9" s="37" t="s">
        <v>5</v>
      </c>
      <c r="L9" s="35">
        <v>32.43</v>
      </c>
      <c r="M9" s="35">
        <v>32.43</v>
      </c>
      <c r="N9" s="35">
        <f t="shared" si="2"/>
        <v>32.43</v>
      </c>
      <c r="O9" s="36" t="s">
        <v>15</v>
      </c>
      <c r="P9" s="35">
        <v>2.56</v>
      </c>
      <c r="Q9" s="35">
        <f t="shared" si="3"/>
        <v>83.020799999999994</v>
      </c>
      <c r="R9" s="33"/>
    </row>
    <row r="10" spans="2:22" x14ac:dyDescent="0.25">
      <c r="B10" s="45" t="s">
        <v>6</v>
      </c>
      <c r="C10" s="21">
        <v>32.520000000000003</v>
      </c>
      <c r="D10" s="21">
        <v>32.520000000000003</v>
      </c>
      <c r="E10" s="21">
        <f t="shared" si="0"/>
        <v>32.520000000000003</v>
      </c>
      <c r="F10" s="22" t="s">
        <v>15</v>
      </c>
      <c r="G10" s="21">
        <v>1.92</v>
      </c>
      <c r="H10" s="21">
        <f t="shared" si="1"/>
        <v>62.438400000000001</v>
      </c>
      <c r="I10" s="20"/>
      <c r="K10" s="37" t="s">
        <v>6</v>
      </c>
      <c r="L10" s="35">
        <v>32.43</v>
      </c>
      <c r="M10" s="35">
        <v>32.28</v>
      </c>
      <c r="N10" s="35">
        <f t="shared" si="2"/>
        <v>32.355000000000004</v>
      </c>
      <c r="O10" s="36" t="s">
        <v>15</v>
      </c>
      <c r="P10" s="35">
        <v>1.92</v>
      </c>
      <c r="Q10" s="35">
        <f t="shared" si="3"/>
        <v>62.121600000000008</v>
      </c>
      <c r="R10" s="33"/>
    </row>
    <row r="11" spans="2:22" x14ac:dyDescent="0.25">
      <c r="B11" s="45" t="s">
        <v>7</v>
      </c>
      <c r="C11" s="21">
        <v>32.520000000000003</v>
      </c>
      <c r="D11" s="21">
        <v>32.22</v>
      </c>
      <c r="E11" s="21">
        <f t="shared" si="0"/>
        <v>32.370000000000005</v>
      </c>
      <c r="F11" s="22" t="s">
        <v>15</v>
      </c>
      <c r="G11" s="21">
        <v>2.8</v>
      </c>
      <c r="H11" s="21">
        <f t="shared" si="1"/>
        <v>90.63600000000001</v>
      </c>
      <c r="I11" s="20"/>
      <c r="K11" s="37" t="s">
        <v>7</v>
      </c>
      <c r="L11" s="35">
        <v>32.28</v>
      </c>
      <c r="M11" s="35">
        <v>32.19</v>
      </c>
      <c r="N11" s="35">
        <f t="shared" si="2"/>
        <v>32.234999999999999</v>
      </c>
      <c r="O11" s="36" t="s">
        <v>15</v>
      </c>
      <c r="P11" s="35">
        <v>2.8</v>
      </c>
      <c r="Q11" s="35">
        <f t="shared" si="3"/>
        <v>90.257999999999996</v>
      </c>
      <c r="R11" s="33"/>
    </row>
    <row r="12" spans="2:22" x14ac:dyDescent="0.25">
      <c r="B12" s="45" t="s">
        <v>8</v>
      </c>
      <c r="C12" s="21"/>
      <c r="D12" s="21"/>
      <c r="E12" s="21"/>
      <c r="F12" s="22"/>
      <c r="G12" s="21"/>
      <c r="H12" s="21"/>
      <c r="I12" s="20"/>
      <c r="K12" s="37" t="s">
        <v>8</v>
      </c>
      <c r="L12" s="35"/>
      <c r="M12" s="35"/>
      <c r="N12" s="35"/>
      <c r="O12" s="36"/>
      <c r="P12" s="35"/>
      <c r="Q12" s="35"/>
      <c r="R12" s="33"/>
    </row>
    <row r="13" spans="2:22" x14ac:dyDescent="0.25">
      <c r="B13" s="45" t="s">
        <v>9</v>
      </c>
      <c r="C13" s="21"/>
      <c r="D13" s="21"/>
      <c r="E13" s="21"/>
      <c r="F13" s="22"/>
      <c r="G13" s="21"/>
      <c r="H13" s="21"/>
      <c r="I13" s="20"/>
      <c r="K13" s="37" t="s">
        <v>9</v>
      </c>
      <c r="L13" s="35"/>
      <c r="M13" s="35"/>
      <c r="N13" s="35"/>
      <c r="O13" s="36"/>
      <c r="P13" s="35"/>
      <c r="Q13" s="35"/>
      <c r="R13" s="33"/>
    </row>
    <row r="14" spans="2:22" x14ac:dyDescent="0.25">
      <c r="B14" s="45" t="s">
        <v>10</v>
      </c>
      <c r="C14" s="21"/>
      <c r="D14" s="21"/>
      <c r="E14" s="21"/>
      <c r="F14" s="22"/>
      <c r="G14" s="21"/>
      <c r="H14" s="21"/>
      <c r="I14" s="20"/>
      <c r="K14" s="37" t="s">
        <v>10</v>
      </c>
      <c r="L14" s="35"/>
      <c r="M14" s="35"/>
      <c r="N14" s="35"/>
      <c r="O14" s="36"/>
      <c r="P14" s="35"/>
      <c r="Q14" s="35"/>
      <c r="R14" s="33"/>
    </row>
    <row r="15" spans="2:22" x14ac:dyDescent="0.25">
      <c r="B15" s="45" t="s">
        <v>11</v>
      </c>
      <c r="C15" s="21"/>
      <c r="D15" s="21"/>
      <c r="E15" s="21"/>
      <c r="F15" s="22"/>
      <c r="G15" s="21"/>
      <c r="H15" s="21"/>
      <c r="I15" s="20"/>
      <c r="K15" s="37" t="s">
        <v>11</v>
      </c>
      <c r="L15" s="35"/>
      <c r="M15" s="35"/>
      <c r="N15" s="35"/>
      <c r="O15" s="36"/>
      <c r="P15" s="35"/>
      <c r="Q15" s="35"/>
      <c r="R15" s="33"/>
    </row>
    <row r="16" spans="2:22" x14ac:dyDescent="0.25">
      <c r="B16" s="45" t="s">
        <v>12</v>
      </c>
      <c r="C16" s="21"/>
      <c r="D16" s="21"/>
      <c r="E16" s="21"/>
      <c r="F16" s="22"/>
      <c r="G16" s="21"/>
      <c r="H16" s="21"/>
      <c r="I16" s="20"/>
      <c r="K16" s="37" t="s">
        <v>12</v>
      </c>
      <c r="L16" s="35"/>
      <c r="M16" s="35"/>
      <c r="N16" s="35"/>
      <c r="O16" s="36"/>
      <c r="P16" s="35"/>
      <c r="Q16" s="35"/>
      <c r="R16" s="33"/>
    </row>
    <row r="17" spans="2:18" x14ac:dyDescent="0.25">
      <c r="B17" s="45" t="s">
        <v>13</v>
      </c>
      <c r="C17" s="21"/>
      <c r="D17" s="21"/>
      <c r="E17" s="21"/>
      <c r="F17" s="22"/>
      <c r="G17" s="21"/>
      <c r="H17" s="21"/>
      <c r="I17" s="23" t="s">
        <v>25</v>
      </c>
      <c r="K17" s="37" t="s">
        <v>13</v>
      </c>
      <c r="L17" s="35"/>
      <c r="M17" s="35"/>
      <c r="N17" s="35"/>
      <c r="O17" s="36"/>
      <c r="P17" s="35"/>
      <c r="Q17" s="35"/>
      <c r="R17" s="38" t="s">
        <v>26</v>
      </c>
    </row>
    <row r="18" spans="2:18" x14ac:dyDescent="0.25">
      <c r="B18" s="45" t="s">
        <v>14</v>
      </c>
      <c r="C18" s="21"/>
      <c r="D18" s="21"/>
      <c r="E18" s="21"/>
      <c r="F18" s="22"/>
      <c r="G18" s="21"/>
      <c r="H18" s="21"/>
      <c r="I18" s="75">
        <f>H19/G19</f>
        <v>32.650683991683991</v>
      </c>
      <c r="K18" s="37" t="s">
        <v>14</v>
      </c>
      <c r="L18" s="35"/>
      <c r="M18" s="35"/>
      <c r="N18" s="35"/>
      <c r="O18" s="36"/>
      <c r="P18" s="35"/>
      <c r="Q18" s="35"/>
      <c r="R18" s="77">
        <f>Q19/P19</f>
        <v>32.067837837837843</v>
      </c>
    </row>
    <row r="19" spans="2:18" x14ac:dyDescent="0.25">
      <c r="B19" s="45"/>
      <c r="C19" s="21"/>
      <c r="D19" s="21"/>
      <c r="E19" s="21"/>
      <c r="F19" s="22"/>
      <c r="G19" s="21">
        <f>SUM(G4:G18)</f>
        <v>24.05</v>
      </c>
      <c r="H19" s="21">
        <f>SUM(H4:H18)</f>
        <v>785.24894999999992</v>
      </c>
      <c r="I19" s="75"/>
      <c r="K19" s="37"/>
      <c r="L19" s="35"/>
      <c r="M19" s="35"/>
      <c r="N19" s="35"/>
      <c r="O19" s="36"/>
      <c r="P19" s="35">
        <f>SUM(P4:P18)</f>
        <v>24.05</v>
      </c>
      <c r="Q19" s="35">
        <f>SUM(Q4:Q18)</f>
        <v>771.2315000000001</v>
      </c>
      <c r="R19" s="77"/>
    </row>
    <row r="20" spans="2:18" ht="15.75" thickBot="1" x14ac:dyDescent="0.3">
      <c r="B20" s="46"/>
      <c r="C20" s="24"/>
      <c r="D20" s="24"/>
      <c r="E20" s="24"/>
      <c r="F20" s="25"/>
      <c r="G20" s="24"/>
      <c r="H20" s="24"/>
      <c r="I20" s="76"/>
      <c r="K20" s="39"/>
      <c r="L20" s="40"/>
      <c r="M20" s="40"/>
      <c r="N20" s="40"/>
      <c r="O20" s="41"/>
      <c r="P20" s="40"/>
      <c r="Q20" s="40"/>
      <c r="R20" s="78"/>
    </row>
    <row r="21" spans="2:18" ht="15.75" thickBot="1" x14ac:dyDescent="0.3"/>
    <row r="22" spans="2:18" x14ac:dyDescent="0.25">
      <c r="B22" s="5" t="s">
        <v>22</v>
      </c>
      <c r="C22" s="3"/>
      <c r="D22" s="3"/>
      <c r="E22" s="3"/>
      <c r="F22" s="7"/>
      <c r="G22" s="4"/>
    </row>
    <row r="23" spans="2:18" x14ac:dyDescent="0.25">
      <c r="B23" s="61"/>
      <c r="C23" s="48"/>
      <c r="D23" s="49" t="s">
        <v>23</v>
      </c>
      <c r="E23" s="50">
        <f>I18</f>
        <v>32.650683991683991</v>
      </c>
      <c r="F23" s="51" t="s">
        <v>28</v>
      </c>
      <c r="G23" s="62"/>
    </row>
    <row r="24" spans="2:18" ht="15.75" thickBot="1" x14ac:dyDescent="0.3">
      <c r="B24" s="63"/>
      <c r="C24" s="64"/>
      <c r="D24" s="65" t="s">
        <v>24</v>
      </c>
      <c r="E24" s="66">
        <f>R18</f>
        <v>32.067837837837843</v>
      </c>
      <c r="F24" s="67" t="s">
        <v>28</v>
      </c>
      <c r="G24" s="68"/>
    </row>
  </sheetData>
  <mergeCells count="4">
    <mergeCell ref="C3:D3"/>
    <mergeCell ref="L3:M3"/>
    <mergeCell ref="I18:I20"/>
    <mergeCell ref="R18:R2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7B19-85A2-4CA6-95E3-6EFA63D8FA3F}">
  <dimension ref="B1:V24"/>
  <sheetViews>
    <sheetView workbookViewId="0">
      <selection sqref="A1:XFD1"/>
    </sheetView>
  </sheetViews>
  <sheetFormatPr defaultRowHeight="15" x14ac:dyDescent="0.25"/>
  <cols>
    <col min="2" max="2" width="7.5703125" customWidth="1"/>
    <col min="3" max="4" width="9" customWidth="1"/>
    <col min="5" max="5" width="12" bestFit="1" customWidth="1"/>
    <col min="6" max="6" width="5.42578125" style="1" customWidth="1"/>
    <col min="7" max="8" width="7.85546875" customWidth="1"/>
    <col min="9" max="9" width="15" customWidth="1"/>
    <col min="10" max="10" width="7.28515625" customWidth="1"/>
    <col min="11" max="11" width="10.5703125" customWidth="1"/>
    <col min="12" max="13" width="9" customWidth="1"/>
    <col min="14" max="14" width="12" bestFit="1" customWidth="1"/>
    <col min="15" max="15" width="5.42578125" style="1" customWidth="1"/>
    <col min="16" max="17" width="7.85546875" customWidth="1"/>
    <col min="18" max="22" width="15" customWidth="1"/>
  </cols>
  <sheetData>
    <row r="1" spans="2:22" s="70" customFormat="1" ht="15.75" thickBot="1" x14ac:dyDescent="0.3">
      <c r="B1" s="69" t="s">
        <v>20</v>
      </c>
      <c r="F1" s="71"/>
      <c r="J1" s="6"/>
      <c r="K1" s="69" t="s">
        <v>21</v>
      </c>
      <c r="O1" s="71"/>
      <c r="S1" s="72"/>
      <c r="T1" s="72"/>
      <c r="U1" s="6"/>
      <c r="V1" s="6"/>
    </row>
    <row r="2" spans="2:22" x14ac:dyDescent="0.25">
      <c r="B2" s="42"/>
      <c r="C2" s="14"/>
      <c r="D2" s="14"/>
      <c r="E2" s="14"/>
      <c r="F2" s="15"/>
      <c r="G2" s="14"/>
      <c r="H2" s="14"/>
      <c r="I2" s="16"/>
      <c r="J2" s="59"/>
      <c r="K2" s="26"/>
      <c r="L2" s="27"/>
      <c r="M2" s="27"/>
      <c r="N2" s="27"/>
      <c r="O2" s="28"/>
      <c r="P2" s="27"/>
      <c r="Q2" s="27"/>
      <c r="R2" s="29"/>
      <c r="U2" s="2"/>
      <c r="V2" s="2"/>
    </row>
    <row r="3" spans="2:22" x14ac:dyDescent="0.25">
      <c r="B3" s="43"/>
      <c r="C3" s="73" t="s">
        <v>16</v>
      </c>
      <c r="D3" s="73"/>
      <c r="E3" s="18" t="s">
        <v>17</v>
      </c>
      <c r="F3" s="19"/>
      <c r="G3" s="18" t="s">
        <v>18</v>
      </c>
      <c r="H3" s="18" t="s">
        <v>19</v>
      </c>
      <c r="I3" s="20"/>
      <c r="J3" s="59"/>
      <c r="K3" s="30"/>
      <c r="L3" s="74" t="s">
        <v>16</v>
      </c>
      <c r="M3" s="74"/>
      <c r="N3" s="31" t="s">
        <v>17</v>
      </c>
      <c r="O3" s="32"/>
      <c r="P3" s="31" t="s">
        <v>18</v>
      </c>
      <c r="Q3" s="31" t="s">
        <v>19</v>
      </c>
      <c r="R3" s="33"/>
    </row>
    <row r="4" spans="2:22" x14ac:dyDescent="0.25">
      <c r="B4" s="44" t="s">
        <v>0</v>
      </c>
      <c r="C4" s="21">
        <v>105.7</v>
      </c>
      <c r="D4" s="21">
        <v>106.7</v>
      </c>
      <c r="E4" s="21">
        <f t="shared" ref="E4:E11" si="0">(C4+D4)/2</f>
        <v>106.2</v>
      </c>
      <c r="F4" s="22" t="s">
        <v>15</v>
      </c>
      <c r="G4" s="21">
        <v>20.5</v>
      </c>
      <c r="H4" s="21">
        <f t="shared" ref="H4:H11" si="1">E4*G4</f>
        <v>2177.1</v>
      </c>
      <c r="I4" s="20"/>
      <c r="J4" s="59"/>
      <c r="K4" s="34" t="s">
        <v>0</v>
      </c>
      <c r="L4" s="35">
        <v>105.6</v>
      </c>
      <c r="M4" s="35">
        <v>106.3</v>
      </c>
      <c r="N4" s="35">
        <f t="shared" ref="N4:N11" si="2">(L4+M4)/2</f>
        <v>105.94999999999999</v>
      </c>
      <c r="O4" s="36" t="s">
        <v>15</v>
      </c>
      <c r="P4" s="35">
        <v>20.5</v>
      </c>
      <c r="Q4" s="35">
        <f>N4*P4</f>
        <v>2171.9749999999999</v>
      </c>
      <c r="R4" s="33"/>
    </row>
    <row r="5" spans="2:22" x14ac:dyDescent="0.25">
      <c r="B5" s="45" t="s">
        <v>1</v>
      </c>
      <c r="C5" s="21">
        <v>106.7</v>
      </c>
      <c r="D5" s="21">
        <v>108.5</v>
      </c>
      <c r="E5" s="21">
        <f t="shared" si="0"/>
        <v>107.6</v>
      </c>
      <c r="F5" s="22" t="s">
        <v>15</v>
      </c>
      <c r="G5" s="21">
        <v>16.3</v>
      </c>
      <c r="H5" s="21">
        <f t="shared" si="1"/>
        <v>1753.8799999999999</v>
      </c>
      <c r="I5" s="20"/>
      <c r="J5" s="59"/>
      <c r="K5" s="37" t="s">
        <v>1</v>
      </c>
      <c r="L5" s="35">
        <v>106.3</v>
      </c>
      <c r="M5" s="35">
        <v>106</v>
      </c>
      <c r="N5" s="35">
        <f t="shared" si="2"/>
        <v>106.15</v>
      </c>
      <c r="O5" s="36" t="s">
        <v>15</v>
      </c>
      <c r="P5" s="35">
        <v>16.3</v>
      </c>
      <c r="Q5" s="35">
        <f t="shared" ref="Q5:Q11" si="3">N5*P5</f>
        <v>1730.2450000000001</v>
      </c>
      <c r="R5" s="33"/>
    </row>
    <row r="6" spans="2:22" x14ac:dyDescent="0.25">
      <c r="B6" s="45" t="s">
        <v>2</v>
      </c>
      <c r="C6" s="21">
        <v>108.5</v>
      </c>
      <c r="D6" s="21">
        <v>108.3</v>
      </c>
      <c r="E6" s="21">
        <f t="shared" si="0"/>
        <v>108.4</v>
      </c>
      <c r="F6" s="22" t="s">
        <v>15</v>
      </c>
      <c r="G6" s="21">
        <v>7.7</v>
      </c>
      <c r="H6" s="21">
        <f t="shared" si="1"/>
        <v>834.68000000000006</v>
      </c>
      <c r="I6" s="20"/>
      <c r="J6" s="59"/>
      <c r="K6" s="37" t="s">
        <v>2</v>
      </c>
      <c r="L6" s="35">
        <v>106</v>
      </c>
      <c r="M6" s="35">
        <v>98.5</v>
      </c>
      <c r="N6" s="35">
        <f t="shared" si="2"/>
        <v>102.25</v>
      </c>
      <c r="O6" s="36" t="s">
        <v>15</v>
      </c>
      <c r="P6" s="35">
        <v>7.7</v>
      </c>
      <c r="Q6" s="35">
        <f t="shared" si="3"/>
        <v>787.32500000000005</v>
      </c>
      <c r="R6" s="33"/>
    </row>
    <row r="7" spans="2:22" x14ac:dyDescent="0.25">
      <c r="B7" s="45" t="s">
        <v>3</v>
      </c>
      <c r="C7" s="21">
        <v>108.3</v>
      </c>
      <c r="D7" s="21">
        <v>108.2</v>
      </c>
      <c r="E7" s="21">
        <f t="shared" si="0"/>
        <v>108.25</v>
      </c>
      <c r="F7" s="22" t="s">
        <v>15</v>
      </c>
      <c r="G7" s="21">
        <v>5</v>
      </c>
      <c r="H7" s="21">
        <f t="shared" si="1"/>
        <v>541.25</v>
      </c>
      <c r="I7" s="20"/>
      <c r="J7" s="59"/>
      <c r="K7" s="37" t="s">
        <v>3</v>
      </c>
      <c r="L7" s="35">
        <v>98.5</v>
      </c>
      <c r="M7" s="35">
        <v>98.5</v>
      </c>
      <c r="N7" s="35">
        <f t="shared" si="2"/>
        <v>98.5</v>
      </c>
      <c r="O7" s="36" t="s">
        <v>15</v>
      </c>
      <c r="P7" s="35">
        <v>5</v>
      </c>
      <c r="Q7" s="35">
        <f t="shared" si="3"/>
        <v>492.5</v>
      </c>
      <c r="R7" s="33"/>
    </row>
    <row r="8" spans="2:22" x14ac:dyDescent="0.25">
      <c r="B8" s="45" t="s">
        <v>4</v>
      </c>
      <c r="C8" s="21">
        <v>108.2</v>
      </c>
      <c r="D8" s="21">
        <v>107.8</v>
      </c>
      <c r="E8" s="21">
        <f t="shared" si="0"/>
        <v>108</v>
      </c>
      <c r="F8" s="22" t="s">
        <v>15</v>
      </c>
      <c r="G8" s="21">
        <v>6</v>
      </c>
      <c r="H8" s="21">
        <f t="shared" si="1"/>
        <v>648</v>
      </c>
      <c r="I8" s="20"/>
      <c r="J8" s="59"/>
      <c r="K8" s="37" t="s">
        <v>4</v>
      </c>
      <c r="L8" s="35">
        <v>107</v>
      </c>
      <c r="M8" s="35">
        <v>106.4</v>
      </c>
      <c r="N8" s="35">
        <f t="shared" si="2"/>
        <v>106.7</v>
      </c>
      <c r="O8" s="36" t="s">
        <v>15</v>
      </c>
      <c r="P8" s="35">
        <v>6</v>
      </c>
      <c r="Q8" s="35">
        <f t="shared" si="3"/>
        <v>640.20000000000005</v>
      </c>
      <c r="R8" s="33"/>
    </row>
    <row r="9" spans="2:22" x14ac:dyDescent="0.25">
      <c r="B9" s="45" t="s">
        <v>5</v>
      </c>
      <c r="C9" s="21">
        <v>107.8</v>
      </c>
      <c r="D9" s="21">
        <v>106.7</v>
      </c>
      <c r="E9" s="21">
        <f t="shared" si="0"/>
        <v>107.25</v>
      </c>
      <c r="F9" s="22" t="s">
        <v>15</v>
      </c>
      <c r="G9" s="21">
        <v>8.4</v>
      </c>
      <c r="H9" s="21">
        <f t="shared" si="1"/>
        <v>900.90000000000009</v>
      </c>
      <c r="I9" s="20"/>
      <c r="J9" s="59"/>
      <c r="K9" s="37" t="s">
        <v>5</v>
      </c>
      <c r="L9" s="35">
        <v>106.4</v>
      </c>
      <c r="M9" s="35">
        <v>106.4</v>
      </c>
      <c r="N9" s="35">
        <f t="shared" si="2"/>
        <v>106.4</v>
      </c>
      <c r="O9" s="36" t="s">
        <v>15</v>
      </c>
      <c r="P9" s="35">
        <v>8.4</v>
      </c>
      <c r="Q9" s="35">
        <f t="shared" si="3"/>
        <v>893.7600000000001</v>
      </c>
      <c r="R9" s="33"/>
    </row>
    <row r="10" spans="2:22" x14ac:dyDescent="0.25">
      <c r="B10" s="45" t="s">
        <v>6</v>
      </c>
      <c r="C10" s="21">
        <v>106.7</v>
      </c>
      <c r="D10" s="21">
        <v>106.7</v>
      </c>
      <c r="E10" s="21">
        <f t="shared" si="0"/>
        <v>106.7</v>
      </c>
      <c r="F10" s="22" t="s">
        <v>15</v>
      </c>
      <c r="G10" s="21">
        <v>6.3</v>
      </c>
      <c r="H10" s="21">
        <f t="shared" si="1"/>
        <v>672.21</v>
      </c>
      <c r="I10" s="20"/>
      <c r="J10" s="59"/>
      <c r="K10" s="37" t="s">
        <v>6</v>
      </c>
      <c r="L10" s="35">
        <v>106.4</v>
      </c>
      <c r="M10" s="35">
        <v>105.9</v>
      </c>
      <c r="N10" s="35">
        <f t="shared" si="2"/>
        <v>106.15</v>
      </c>
      <c r="O10" s="36" t="s">
        <v>15</v>
      </c>
      <c r="P10" s="35">
        <v>6.3</v>
      </c>
      <c r="Q10" s="35">
        <f t="shared" si="3"/>
        <v>668.745</v>
      </c>
      <c r="R10" s="33"/>
    </row>
    <row r="11" spans="2:22" x14ac:dyDescent="0.25">
      <c r="B11" s="45" t="s">
        <v>7</v>
      </c>
      <c r="C11" s="21">
        <v>106.7</v>
      </c>
      <c r="D11" s="21">
        <v>105.7</v>
      </c>
      <c r="E11" s="21">
        <f t="shared" si="0"/>
        <v>106.2</v>
      </c>
      <c r="F11" s="22" t="s">
        <v>15</v>
      </c>
      <c r="G11" s="21">
        <v>9.1999999999999993</v>
      </c>
      <c r="H11" s="21">
        <f t="shared" si="1"/>
        <v>977.04</v>
      </c>
      <c r="I11" s="20"/>
      <c r="J11" s="59"/>
      <c r="K11" s="37" t="s">
        <v>7</v>
      </c>
      <c r="L11" s="35">
        <v>105.9</v>
      </c>
      <c r="M11" s="35">
        <v>105.6</v>
      </c>
      <c r="N11" s="35">
        <f t="shared" si="2"/>
        <v>105.75</v>
      </c>
      <c r="O11" s="36" t="s">
        <v>15</v>
      </c>
      <c r="P11" s="35">
        <v>9.1999999999999993</v>
      </c>
      <c r="Q11" s="35">
        <f t="shared" si="3"/>
        <v>972.9</v>
      </c>
      <c r="R11" s="33"/>
    </row>
    <row r="12" spans="2:22" x14ac:dyDescent="0.25">
      <c r="B12" s="45" t="s">
        <v>8</v>
      </c>
      <c r="C12" s="21"/>
      <c r="D12" s="21"/>
      <c r="E12" s="21"/>
      <c r="F12" s="22"/>
      <c r="G12" s="21"/>
      <c r="H12" s="21"/>
      <c r="I12" s="20"/>
      <c r="J12" s="59"/>
      <c r="K12" s="37" t="s">
        <v>8</v>
      </c>
      <c r="L12" s="35"/>
      <c r="M12" s="35"/>
      <c r="N12" s="35"/>
      <c r="O12" s="36"/>
      <c r="P12" s="35"/>
      <c r="Q12" s="35"/>
      <c r="R12" s="33"/>
    </row>
    <row r="13" spans="2:22" x14ac:dyDescent="0.25">
      <c r="B13" s="45" t="s">
        <v>9</v>
      </c>
      <c r="C13" s="21"/>
      <c r="D13" s="21"/>
      <c r="E13" s="21"/>
      <c r="F13" s="22"/>
      <c r="G13" s="21"/>
      <c r="H13" s="21"/>
      <c r="I13" s="20"/>
      <c r="J13" s="59"/>
      <c r="K13" s="37" t="s">
        <v>9</v>
      </c>
      <c r="L13" s="35"/>
      <c r="M13" s="35"/>
      <c r="N13" s="35"/>
      <c r="O13" s="36"/>
      <c r="P13" s="35"/>
      <c r="Q13" s="35"/>
      <c r="R13" s="33"/>
    </row>
    <row r="14" spans="2:22" x14ac:dyDescent="0.25">
      <c r="B14" s="45" t="s">
        <v>10</v>
      </c>
      <c r="C14" s="21"/>
      <c r="D14" s="21"/>
      <c r="E14" s="21"/>
      <c r="F14" s="22"/>
      <c r="G14" s="21"/>
      <c r="H14" s="21"/>
      <c r="I14" s="20"/>
      <c r="J14" s="59"/>
      <c r="K14" s="37" t="s">
        <v>10</v>
      </c>
      <c r="L14" s="35"/>
      <c r="M14" s="35"/>
      <c r="N14" s="35"/>
      <c r="O14" s="36"/>
      <c r="P14" s="35"/>
      <c r="Q14" s="35"/>
      <c r="R14" s="33"/>
    </row>
    <row r="15" spans="2:22" x14ac:dyDescent="0.25">
      <c r="B15" s="45" t="s">
        <v>11</v>
      </c>
      <c r="C15" s="21"/>
      <c r="D15" s="21"/>
      <c r="E15" s="21"/>
      <c r="F15" s="22"/>
      <c r="G15" s="21"/>
      <c r="H15" s="21"/>
      <c r="I15" s="20"/>
      <c r="J15" s="59"/>
      <c r="K15" s="37" t="s">
        <v>11</v>
      </c>
      <c r="L15" s="35"/>
      <c r="M15" s="35"/>
      <c r="N15" s="35"/>
      <c r="O15" s="36"/>
      <c r="P15" s="35"/>
      <c r="Q15" s="35"/>
      <c r="R15" s="33"/>
    </row>
    <row r="16" spans="2:22" x14ac:dyDescent="0.25">
      <c r="B16" s="45" t="s">
        <v>12</v>
      </c>
      <c r="C16" s="21"/>
      <c r="D16" s="21"/>
      <c r="E16" s="21"/>
      <c r="F16" s="22"/>
      <c r="G16" s="21"/>
      <c r="H16" s="21"/>
      <c r="I16" s="20"/>
      <c r="J16" s="59"/>
      <c r="K16" s="37" t="s">
        <v>12</v>
      </c>
      <c r="L16" s="35"/>
      <c r="M16" s="35"/>
      <c r="N16" s="35"/>
      <c r="O16" s="36"/>
      <c r="P16" s="35"/>
      <c r="Q16" s="35"/>
      <c r="R16" s="33"/>
    </row>
    <row r="17" spans="2:18" x14ac:dyDescent="0.25">
      <c r="B17" s="45" t="s">
        <v>13</v>
      </c>
      <c r="C17" s="21"/>
      <c r="D17" s="21"/>
      <c r="E17" s="21"/>
      <c r="F17" s="22"/>
      <c r="G17" s="21"/>
      <c r="H17" s="21"/>
      <c r="I17" s="23" t="s">
        <v>25</v>
      </c>
      <c r="J17" s="60"/>
      <c r="K17" s="37" t="s">
        <v>13</v>
      </c>
      <c r="L17" s="35"/>
      <c r="M17" s="35"/>
      <c r="N17" s="35"/>
      <c r="O17" s="36"/>
      <c r="P17" s="35"/>
      <c r="Q17" s="35"/>
      <c r="R17" s="38" t="s">
        <v>26</v>
      </c>
    </row>
    <row r="18" spans="2:18" x14ac:dyDescent="0.25">
      <c r="B18" s="45" t="s">
        <v>14</v>
      </c>
      <c r="C18" s="21"/>
      <c r="D18" s="21"/>
      <c r="E18" s="21"/>
      <c r="F18" s="22"/>
      <c r="G18" s="21"/>
      <c r="H18" s="21"/>
      <c r="I18" s="75">
        <f>H19/G19</f>
        <v>107.11662468513852</v>
      </c>
      <c r="J18" s="79"/>
      <c r="K18" s="37" t="s">
        <v>14</v>
      </c>
      <c r="L18" s="35"/>
      <c r="M18" s="35"/>
      <c r="N18" s="35"/>
      <c r="O18" s="36"/>
      <c r="P18" s="35"/>
      <c r="Q18" s="35"/>
      <c r="R18" s="77">
        <f>Q19/P19</f>
        <v>105.26007556675061</v>
      </c>
    </row>
    <row r="19" spans="2:18" x14ac:dyDescent="0.25">
      <c r="B19" s="45"/>
      <c r="C19" s="21"/>
      <c r="D19" s="21"/>
      <c r="E19" s="21"/>
      <c r="F19" s="22"/>
      <c r="G19" s="21">
        <f>SUM(G4:G18)</f>
        <v>79.400000000000006</v>
      </c>
      <c r="H19" s="21">
        <f>SUM(H4:H18)</f>
        <v>8505.06</v>
      </c>
      <c r="I19" s="75"/>
      <c r="J19" s="79"/>
      <c r="K19" s="37"/>
      <c r="L19" s="35"/>
      <c r="M19" s="35"/>
      <c r="N19" s="35"/>
      <c r="O19" s="36"/>
      <c r="P19" s="35">
        <f>SUM(P4:P18)</f>
        <v>79.400000000000006</v>
      </c>
      <c r="Q19" s="35">
        <f>SUM(Q4:Q18)</f>
        <v>8357.65</v>
      </c>
      <c r="R19" s="77"/>
    </row>
    <row r="20" spans="2:18" ht="15.75" thickBot="1" x14ac:dyDescent="0.3">
      <c r="B20" s="46"/>
      <c r="C20" s="24"/>
      <c r="D20" s="24"/>
      <c r="E20" s="24"/>
      <c r="F20" s="25"/>
      <c r="G20" s="24"/>
      <c r="H20" s="24"/>
      <c r="I20" s="76"/>
      <c r="J20" s="79"/>
      <c r="K20" s="39"/>
      <c r="L20" s="40"/>
      <c r="M20" s="40"/>
      <c r="N20" s="40"/>
      <c r="O20" s="41"/>
      <c r="P20" s="40"/>
      <c r="Q20" s="40"/>
      <c r="R20" s="78"/>
    </row>
    <row r="21" spans="2:18" ht="15.75" thickBot="1" x14ac:dyDescent="0.3"/>
    <row r="22" spans="2:18" x14ac:dyDescent="0.25">
      <c r="B22" s="5"/>
      <c r="C22" s="3" t="s">
        <v>22</v>
      </c>
      <c r="D22" s="3"/>
      <c r="E22" s="3"/>
      <c r="F22" s="7"/>
      <c r="G22" s="3"/>
      <c r="H22" s="4"/>
    </row>
    <row r="23" spans="2:18" x14ac:dyDescent="0.25">
      <c r="B23" s="61"/>
      <c r="C23" s="48"/>
      <c r="D23" s="49" t="s">
        <v>23</v>
      </c>
      <c r="E23" s="50">
        <f>I18</f>
        <v>107.11662468513852</v>
      </c>
      <c r="F23" s="51" t="s">
        <v>27</v>
      </c>
      <c r="G23" s="50">
        <f>E23/3.281</f>
        <v>32.647554003394852</v>
      </c>
      <c r="H23" s="62" t="s">
        <v>28</v>
      </c>
    </row>
    <row r="24" spans="2:18" ht="15.75" thickBot="1" x14ac:dyDescent="0.3">
      <c r="B24" s="63"/>
      <c r="C24" s="64"/>
      <c r="D24" s="65" t="s">
        <v>24</v>
      </c>
      <c r="E24" s="66">
        <f>R18</f>
        <v>105.26007556675061</v>
      </c>
      <c r="F24" s="67" t="s">
        <v>27</v>
      </c>
      <c r="G24" s="66">
        <f>E24/3.281</f>
        <v>32.081705445519844</v>
      </c>
      <c r="H24" s="68" t="s">
        <v>28</v>
      </c>
    </row>
  </sheetData>
  <mergeCells count="5">
    <mergeCell ref="R18:R20"/>
    <mergeCell ref="L3:M3"/>
    <mergeCell ref="I18:I20"/>
    <mergeCell ref="C3:D3"/>
    <mergeCell ref="J18:J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</vt:lpstr>
      <vt:lpstr>metric sample</vt:lpstr>
      <vt:lpstr>feet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Taylor</dc:creator>
  <cp:lastModifiedBy>Tess Taylor</cp:lastModifiedBy>
  <dcterms:created xsi:type="dcterms:W3CDTF">2021-12-01T19:54:46Z</dcterms:created>
  <dcterms:modified xsi:type="dcterms:W3CDTF">2021-12-06T19:32:17Z</dcterms:modified>
</cp:coreProperties>
</file>